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6.03.21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2" i="1" l="1"/>
  <c r="I242" i="1"/>
  <c r="I246" i="1" l="1"/>
  <c r="I25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J246" i="1" l="1"/>
  <c r="J250" i="1"/>
</calcChain>
</file>

<file path=xl/sharedStrings.xml><?xml version="1.0" encoding="utf-8"?>
<sst xmlns="http://schemas.openxmlformats.org/spreadsheetml/2006/main" count="2120" uniqueCount="583">
  <si>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</si>
  <si>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</si>
  <si>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</si>
  <si>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</si>
  <si>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</si>
  <si>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</si>
  <si>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</si>
  <si>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</si>
  <si>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</si>
  <si>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</si>
  <si>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</si>
  <si>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</si>
  <si>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</si>
  <si>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</si>
  <si>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</si>
  <si>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</si>
  <si>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</si>
  <si>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</si>
  <si>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</si>
  <si>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</si>
  <si>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</si>
  <si>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</si>
  <si>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</si>
  <si>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</si>
  <si>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</si>
  <si>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</si>
  <si>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</si>
  <si>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</si>
  <si>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</si>
  <si>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</si>
  <si>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</si>
  <si>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</si>
  <si>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</si>
  <si>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</si>
  <si>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</si>
  <si>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</si>
  <si>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</si>
  <si>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</si>
  <si>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</si>
  <si>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</si>
  <si>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</si>
  <si>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</si>
  <si>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</si>
  <si>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</si>
  <si>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</si>
  <si>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</si>
  <si>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</si>
  <si>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</si>
  <si>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</si>
  <si>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</si>
  <si>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</si>
  <si>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</si>
  <si>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</si>
  <si>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</si>
  <si>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</si>
  <si>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</si>
  <si>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</si>
  <si>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</si>
  <si>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</si>
  <si>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</si>
  <si>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</si>
  <si>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</si>
  <si>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</si>
  <si>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</si>
  <si>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</si>
  <si>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</si>
  <si>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</si>
  <si>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</si>
  <si>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</si>
  <si>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</si>
  <si>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</si>
  <si>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</si>
  <si>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</si>
  <si>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</si>
  <si>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</si>
  <si>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</si>
  <si>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</si>
  <si>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</si>
  <si>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</si>
  <si>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</si>
  <si>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</si>
  <si>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</si>
  <si>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</si>
  <si>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</si>
  <si>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</si>
  <si>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</si>
  <si>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</si>
  <si>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</si>
  <si>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</si>
  <si>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</si>
  <si>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</si>
  <si>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</si>
  <si>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</si>
  <si>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</si>
  <si>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</si>
  <si>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</si>
  <si>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</si>
  <si>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</si>
  <si>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</si>
  <si>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</si>
  <si>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</si>
  <si>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</si>
  <si>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</si>
  <si>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</si>
  <si>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</si>
  <si>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</si>
  <si>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</si>
  <si>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</si>
  <si>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</si>
  <si>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</si>
  <si>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</si>
  <si>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</si>
  <si>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</si>
  <si>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</si>
  <si>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</si>
  <si>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</si>
  <si>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</si>
  <si>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</si>
  <si>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</si>
  <si>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</si>
  <si>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</si>
  <si>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</si>
  <si>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</si>
  <si>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</si>
  <si>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</si>
  <si>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</si>
  <si>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</si>
  <si>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</si>
  <si>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</si>
  <si>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</si>
  <si>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</si>
  <si>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</si>
  <si>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</si>
  <si>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</si>
  <si>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</si>
  <si>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</si>
  <si>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</si>
  <si>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</si>
  <si>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</si>
  <si>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</si>
  <si>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</si>
  <si>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</si>
  <si>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</si>
  <si>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</si>
  <si>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</si>
  <si>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</si>
  <si>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</si>
  <si>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</si>
  <si>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</si>
  <si>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</si>
  <si>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</si>
  <si>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</si>
  <si>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</si>
  <si>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</si>
  <si>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</si>
  <si>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</si>
  <si>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</si>
  <si>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</si>
  <si>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</si>
  <si>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</si>
  <si>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</si>
  <si>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</si>
  <si>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</si>
  <si>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</si>
  <si>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</si>
  <si>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</si>
  <si>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</si>
  <si>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</si>
  <si>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</si>
  <si>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</si>
  <si>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</si>
  <si>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</si>
  <si>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</si>
  <si>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</si>
  <si>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</si>
  <si>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</si>
  <si>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</si>
  <si>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</si>
  <si>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</si>
  <si>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</si>
  <si>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</si>
  <si>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</si>
  <si>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</si>
  <si>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</si>
  <si>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</si>
  <si>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</si>
  <si>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</si>
  <si>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</si>
  <si>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</si>
  <si>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</si>
  <si>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</si>
  <si>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</si>
  <si>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</si>
  <si>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</si>
  <si>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</si>
  <si>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</si>
  <si>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</si>
  <si>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</si>
  <si>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</si>
  <si>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</si>
  <si>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</si>
  <si>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</si>
  <si>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</si>
  <si>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</si>
  <si>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</si>
  <si>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</si>
  <si>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</si>
  <si>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</si>
  <si>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</si>
  <si>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</si>
  <si>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</si>
  <si>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</si>
  <si>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</si>
  <si>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</si>
  <si>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</si>
  <si>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</si>
  <si>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</si>
  <si>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</si>
  <si>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</si>
  <si>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</si>
  <si>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</si>
  <si>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</si>
  <si>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</si>
  <si>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</si>
  <si>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</si>
  <si>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</si>
  <si>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</si>
  <si>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</si>
  <si>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</si>
  <si>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</si>
  <si>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</si>
  <si>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</si>
  <si>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</si>
  <si>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</si>
  <si>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</si>
  <si>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</si>
  <si>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</si>
  <si>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</si>
  <si>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</si>
  <si>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</si>
  <si>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</si>
  <si>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</si>
  <si>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</si>
  <si>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</si>
  <si>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</si>
  <si>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</si>
  <si>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</si>
  <si>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</si>
  <si>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</si>
  <si>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</si>
  <si>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</si>
  <si>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</si>
  <si>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</si>
  <si>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</si>
  <si>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</si>
  <si>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</si>
  <si>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</si>
  <si>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</si>
  <si>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</si>
  <si>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</si>
  <si>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</si>
  <si>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</si>
  <si>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</si>
  <si>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</si>
  <si>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</si>
  <si>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</si>
  <si>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</si>
  <si>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</si>
  <si>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</si>
  <si>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</si>
  <si>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</si>
  <si>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</si>
  <si>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</si>
  <si>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</si>
  <si>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</si>
  <si>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</si>
  <si>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</si>
  <si>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</si>
  <si>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</si>
  <si>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</si>
  <si>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</si>
  <si>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</si>
  <si>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</si>
  <si>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</si>
  <si>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</si>
  <si>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</si>
  <si>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</si>
  <si>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</si>
  <si>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</si>
  <si>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</si>
  <si>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</si>
  <si>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</si>
  <si>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</si>
  <si>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</si>
  <si>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</si>
  <si>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</si>
  <si>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</si>
  <si>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</si>
  <si>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</si>
  <si>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</si>
  <si>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</si>
  <si>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</si>
  <si>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</si>
  <si>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</si>
  <si>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</si>
  <si>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</si>
  <si>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</si>
  <si>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</si>
  <si>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</si>
  <si>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</si>
  <si>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</si>
  <si>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</si>
  <si>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</si>
  <si>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</si>
  <si>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</si>
  <si>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</si>
  <si>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</si>
  <si>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</si>
  <si>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</si>
  <si>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</si>
  <si>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</si>
  <si>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</si>
  <si>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</si>
  <si>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</si>
  <si>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</si>
  <si>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</si>
  <si>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</si>
  <si>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</si>
  <si>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</si>
  <si>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</si>
  <si>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</si>
  <si>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</si>
  <si>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</si>
  <si>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</si>
  <si>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</si>
  <si>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</si>
  <si>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</si>
  <si>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</si>
  <si>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</si>
  <si>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</si>
  <si>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</si>
  <si>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</si>
  <si>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</si>
  <si>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</si>
  <si>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</si>
  <si>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</si>
  <si>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</si>
  <si>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</si>
  <si>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</si>
  <si>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</si>
  <si>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</si>
  <si>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</si>
  <si>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</si>
  <si>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</si>
  <si>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</si>
  <si>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</si>
  <si>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</si>
  <si>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</si>
  <si>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</si>
  <si>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</si>
  <si>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</si>
  <si>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</si>
  <si>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</si>
  <si>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</si>
  <si>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</si>
  <si>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</si>
  <si>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</si>
  <si>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</si>
  <si>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</si>
  <si>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</si>
  <si>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</si>
  <si>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</si>
  <si>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</si>
  <si>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</si>
  <si>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</si>
  <si>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</si>
  <si>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</si>
  <si>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</si>
  <si>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</si>
  <si>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</si>
  <si>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</si>
  <si>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</si>
  <si>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</si>
  <si>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</si>
  <si>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</si>
  <si>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</si>
  <si>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</si>
  <si>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</si>
  <si>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</si>
  <si>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</si>
  <si>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</si>
  <si>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</si>
  <si>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</si>
  <si>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</si>
  <si>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</si>
  <si>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</si>
  <si>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</si>
  <si>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</si>
  <si>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</si>
  <si>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</si>
  <si>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</si>
  <si>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</si>
  <si>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</si>
  <si>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</si>
  <si>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</si>
  <si>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</si>
  <si>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</si>
  <si>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</si>
  <si>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</si>
  <si>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</si>
  <si>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</si>
  <si>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</si>
  <si>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</si>
  <si>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</si>
  <si>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</si>
  <si>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</si>
  <si>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</si>
  <si>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</si>
  <si>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</si>
  <si>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</si>
  <si>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</si>
  <si>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</si>
  <si>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</si>
  <si>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</si>
  <si>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</si>
  <si>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</si>
  <si>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</si>
  <si>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</si>
  <si>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</si>
  <si>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</si>
  <si>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</si>
  <si>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</si>
  <si>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</si>
  <si>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</si>
  <si>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</si>
  <si>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</si>
  <si>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</si>
  <si>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</si>
  <si>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</si>
  <si>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</si>
  <si>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</si>
  <si>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</si>
  <si>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</si>
  <si>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</si>
  <si>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</si>
  <si>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</si>
  <si>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</si>
  <si>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</si>
  <si>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</si>
  <si>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</si>
  <si>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</si>
  <si>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</si>
  <si>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</si>
  <si>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</si>
  <si>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</si>
  <si>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</si>
  <si>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</si>
  <si>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</si>
  <si>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</si>
  <si>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</si>
  <si>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</si>
  <si>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</si>
  <si>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</si>
  <si>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</si>
  <si>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</si>
  <si>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</si>
  <si>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</si>
  <si>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</si>
  <si>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</si>
  <si>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</si>
  <si>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</si>
  <si>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</si>
  <si>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</si>
  <si>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</si>
  <si>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</si>
  <si>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</si>
  <si>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</si>
  <si>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</si>
  <si>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</si>
  <si>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</si>
  <si>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</si>
  <si>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</si>
  <si>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</si>
  <si>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</si>
  <si>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</si>
  <si>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</si>
  <si>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</si>
  <si>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</si>
  <si>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</si>
  <si>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</si>
  <si>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</si>
  <si>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</si>
  <si>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</si>
  <si>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</si>
  <si>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</si>
  <si>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</si>
  <si>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</si>
  <si>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</si>
  <si>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</si>
  <si>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</si>
  <si>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</si>
  <si>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</si>
  <si>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</si>
  <si>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</si>
  <si>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</si>
  <si>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</si>
  <si>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</si>
  <si>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</si>
  <si>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</si>
  <si>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</si>
  <si>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</si>
  <si>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</si>
  <si>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</si>
  <si>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</si>
  <si>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</si>
  <si>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</si>
  <si>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</si>
  <si>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</si>
  <si>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</si>
  <si>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</si>
  <si>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</si>
  <si>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</si>
  <si>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</si>
  <si>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</si>
  <si>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</si>
  <si>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</si>
  <si>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</si>
  <si>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</si>
  <si>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</si>
  <si>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</si>
  <si>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</si>
  <si>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</si>
  <si>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</si>
  <si>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</si>
  <si>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</si>
  <si>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</si>
  <si>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</si>
  <si>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</si>
  <si>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</si>
  <si>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</si>
  <si>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</si>
  <si>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</si>
  <si>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</si>
  <si>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</si>
  <si>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</si>
  <si>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</si>
  <si>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</si>
  <si>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</si>
  <si>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</si>
  <si>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</si>
  <si>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</si>
  <si>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</si>
  <si>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</si>
  <si>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</si>
  <si>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</si>
  <si>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</si>
  <si>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</si>
  <si>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</si>
  <si>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</si>
  <si>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</si>
  <si>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</si>
  <si>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</si>
  <si>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</si>
  <si>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</si>
  <si>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</si>
  <si>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</si>
  <si>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</si>
  <si>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</si>
  <si>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</si>
  <si>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</si>
  <si>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</si>
  <si>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</si>
  <si>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</si>
  <si>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</si>
  <si>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</si>
  <si>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</si>
  <si>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ТОО "DALA-FRUIT.KZ "</t>
  </si>
  <si>
    <t xml:space="preserve">Расширение деятельности по хранению фруктов и овощей 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</si>
  <si>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</si>
  <si>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</si>
  <si>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</si>
  <si>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19.03.2021 </t>
  </si>
  <si>
    <t>Информация по подписанным Фондом проектам в рамках Механизма кредитования приоритетных проектов по состоянию на 26.03.2021г.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</si>
</sst>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7"/>
  <sheetViews>
    <sheetView tabSelected="1" zoomScale="60" zoomScaleNormal="60" workbookViewId="0">
      <pane xSplit="2" ySplit="3" topLeftCell="C163" activePane="bottomRight" state="frozen"/>
      <selection pane="topRight" activeCell="C1" sqref="C1"/>
      <selection pane="bottomLeft" activeCell="A4" sqref="A4"/>
      <selection pane="bottomRight" activeCell="I246" sqref="I246:J246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5" t="s">
        <v>582</v>
      </c>
      <c r="B1" s="65"/>
      <c r="C1" s="65"/>
      <c r="D1" s="65"/>
      <c r="E1" s="66"/>
      <c r="F1" s="65"/>
      <c r="G1" s="65"/>
      <c r="H1" s="65"/>
      <c r="I1" s="65"/>
      <c r="J1" s="66"/>
      <c r="K1" s="65"/>
      <c r="L1" s="65"/>
      <c r="M1" s="65"/>
      <c r="N1" s="65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387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387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391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321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388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475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388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475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391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56" t="s">
        <v>33</v>
      </c>
      <c r="C10" s="18" t="s">
        <v>395</v>
      </c>
      <c r="D10" s="18" t="s">
        <v>217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392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395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387</v>
      </c>
      <c r="D13" s="58" t="s">
        <v>217</v>
      </c>
      <c r="E13" s="24" t="s">
        <v>202</v>
      </c>
      <c r="F13" s="24" t="s">
        <v>203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204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388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388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322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388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323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391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9" t="s">
        <v>395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388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392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324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389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386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386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394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394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392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394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8">
        <f t="shared" si="0"/>
        <v>25</v>
      </c>
      <c r="B28" s="7" t="s">
        <v>61</v>
      </c>
      <c r="C28" s="7" t="s">
        <v>388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7" t="s">
        <v>395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7" t="s">
        <v>395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387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395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389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395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8" t="s">
        <v>395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391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387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387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8">
        <f t="shared" si="0"/>
        <v>36</v>
      </c>
      <c r="B39" s="8" t="s">
        <v>37</v>
      </c>
      <c r="C39" s="8" t="s">
        <v>392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386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386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8">
        <f t="shared" si="0"/>
        <v>39</v>
      </c>
      <c r="B42" s="8" t="s">
        <v>117</v>
      </c>
      <c r="C42" s="8" t="s">
        <v>387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388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393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388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8">
        <f t="shared" si="0"/>
        <v>43</v>
      </c>
      <c r="B46" s="8" t="s">
        <v>48</v>
      </c>
      <c r="C46" s="8" t="s">
        <v>387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8">
        <f t="shared" si="0"/>
        <v>44</v>
      </c>
      <c r="B47" s="8" t="s">
        <v>48</v>
      </c>
      <c r="C47" s="8" t="s">
        <v>387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386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325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387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392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386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386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387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392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391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8" t="s">
        <v>395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388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326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388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387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7" t="s">
        <v>395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386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386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386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319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386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386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386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391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7" t="s">
        <v>395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387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389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392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387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195</v>
      </c>
      <c r="C73" s="7" t="s">
        <v>390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386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386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388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7" t="s">
        <v>395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195</v>
      </c>
      <c r="C78" s="7" t="s">
        <v>389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195</v>
      </c>
      <c r="C79" s="7" t="s">
        <v>389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387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388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390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195</v>
      </c>
      <c r="C83" s="45" t="s">
        <v>389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386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387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386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391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391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387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387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387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7" t="s">
        <v>395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7" t="s">
        <v>395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386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387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388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388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7" t="s">
        <v>395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387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7" t="s">
        <v>395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388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387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388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320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387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392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392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388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7" t="s">
        <v>395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327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388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388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7" t="s">
        <v>395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8" t="s">
        <v>395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8" t="s">
        <v>395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8" t="s">
        <v>395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356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387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386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386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389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390</v>
      </c>
      <c r="D119" s="7" t="s">
        <v>217</v>
      </c>
      <c r="E119" s="8" t="s">
        <v>295</v>
      </c>
      <c r="F119" s="47" t="s">
        <v>296</v>
      </c>
      <c r="G119" s="7" t="s">
        <v>8</v>
      </c>
      <c r="H119" s="7" t="s">
        <v>297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386</v>
      </c>
      <c r="D120" s="7" t="s">
        <v>217</v>
      </c>
      <c r="E120" s="8" t="s">
        <v>298</v>
      </c>
      <c r="F120" s="47" t="s">
        <v>299</v>
      </c>
      <c r="G120" s="7" t="s">
        <v>8</v>
      </c>
      <c r="H120" s="7" t="s">
        <v>300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390</v>
      </c>
      <c r="D121" s="7" t="s">
        <v>217</v>
      </c>
      <c r="E121" s="8" t="s">
        <v>301</v>
      </c>
      <c r="F121" s="47" t="s">
        <v>302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390</v>
      </c>
      <c r="D122" s="7" t="s">
        <v>217</v>
      </c>
      <c r="E122" s="8" t="s">
        <v>301</v>
      </c>
      <c r="F122" s="47" t="s">
        <v>302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387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249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388</v>
      </c>
      <c r="D124" s="7" t="s">
        <v>217</v>
      </c>
      <c r="E124" s="8" t="s">
        <v>305</v>
      </c>
      <c r="F124" s="47" t="s">
        <v>228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8" t="s">
        <v>395</v>
      </c>
      <c r="D125" s="7" t="s">
        <v>217</v>
      </c>
      <c r="E125" s="47" t="s">
        <v>306</v>
      </c>
      <c r="F125" s="7" t="s">
        <v>308</v>
      </c>
      <c r="G125" s="7" t="s">
        <v>8</v>
      </c>
      <c r="H125" s="7" t="s">
        <v>307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388</v>
      </c>
      <c r="D126" s="7" t="s">
        <v>217</v>
      </c>
      <c r="E126" s="47" t="s">
        <v>309</v>
      </c>
      <c r="F126" s="7" t="s">
        <v>310</v>
      </c>
      <c r="G126" s="7" t="s">
        <v>8</v>
      </c>
      <c r="H126" s="7" t="s">
        <v>313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388</v>
      </c>
      <c r="D127" s="7" t="s">
        <v>217</v>
      </c>
      <c r="E127" s="47" t="s">
        <v>309</v>
      </c>
      <c r="F127" s="7" t="s">
        <v>311</v>
      </c>
      <c r="G127" s="7" t="s">
        <v>43</v>
      </c>
      <c r="H127" s="7" t="s">
        <v>498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388</v>
      </c>
      <c r="D128" s="7" t="s">
        <v>217</v>
      </c>
      <c r="E128" s="47" t="s">
        <v>309</v>
      </c>
      <c r="F128" s="7" t="s">
        <v>312</v>
      </c>
      <c r="G128" s="7" t="s">
        <v>8</v>
      </c>
      <c r="H128" s="7" t="s">
        <v>314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392</v>
      </c>
      <c r="D129" s="7" t="s">
        <v>217</v>
      </c>
      <c r="E129" s="47" t="s">
        <v>315</v>
      </c>
      <c r="F129" s="7" t="s">
        <v>316</v>
      </c>
      <c r="G129" s="7" t="s">
        <v>317</v>
      </c>
      <c r="H129" s="7" t="s">
        <v>318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8" t="s">
        <v>395</v>
      </c>
      <c r="D130" s="7" t="s">
        <v>217</v>
      </c>
      <c r="E130" s="47" t="s">
        <v>328</v>
      </c>
      <c r="F130" s="7" t="s">
        <v>329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8" t="s">
        <v>395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249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388</v>
      </c>
      <c r="D132" s="30" t="s">
        <v>217</v>
      </c>
      <c r="E132" s="8" t="s">
        <v>332</v>
      </c>
      <c r="F132" s="7" t="s">
        <v>333</v>
      </c>
      <c r="G132" s="7" t="s">
        <v>8</v>
      </c>
      <c r="H132" s="7" t="s">
        <v>334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195</v>
      </c>
      <c r="C133" s="7" t="s">
        <v>391</v>
      </c>
      <c r="D133" s="30" t="s">
        <v>217</v>
      </c>
      <c r="E133" s="8" t="s">
        <v>335</v>
      </c>
      <c r="F133" s="7" t="s">
        <v>336</v>
      </c>
      <c r="G133" s="7" t="s">
        <v>8</v>
      </c>
      <c r="H133" s="7" t="s">
        <v>338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195</v>
      </c>
      <c r="C134" s="7" t="s">
        <v>395</v>
      </c>
      <c r="D134" s="30" t="s">
        <v>217</v>
      </c>
      <c r="E134" s="8" t="s">
        <v>337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388</v>
      </c>
      <c r="D135" s="30" t="s">
        <v>217</v>
      </c>
      <c r="E135" s="8" t="s">
        <v>339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386</v>
      </c>
      <c r="D136" s="30" t="s">
        <v>217</v>
      </c>
      <c r="E136" s="8" t="s">
        <v>340</v>
      </c>
      <c r="F136" s="7" t="s">
        <v>341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388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344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387</v>
      </c>
      <c r="D138" s="30" t="s">
        <v>217</v>
      </c>
      <c r="E138" s="8" t="s">
        <v>345</v>
      </c>
      <c r="F138" s="7" t="s">
        <v>346</v>
      </c>
      <c r="G138" s="7" t="s">
        <v>129</v>
      </c>
      <c r="H138" s="7" t="s">
        <v>347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386</v>
      </c>
      <c r="D139" s="30" t="s">
        <v>217</v>
      </c>
      <c r="E139" s="8" t="s">
        <v>348</v>
      </c>
      <c r="F139" s="7" t="s">
        <v>349</v>
      </c>
      <c r="G139" s="7" t="s">
        <v>43</v>
      </c>
      <c r="H139" s="7" t="s">
        <v>499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388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352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388</v>
      </c>
      <c r="D141" s="8" t="s">
        <v>217</v>
      </c>
      <c r="E141" s="8" t="s">
        <v>353</v>
      </c>
      <c r="F141" s="8" t="s">
        <v>354</v>
      </c>
      <c r="G141" s="8" t="s">
        <v>355</v>
      </c>
      <c r="H141" s="8" t="s">
        <v>357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195</v>
      </c>
      <c r="C142" s="7" t="s">
        <v>386</v>
      </c>
      <c r="D142" s="30" t="s">
        <v>217</v>
      </c>
      <c r="E142" s="8" t="s">
        <v>358</v>
      </c>
      <c r="F142" s="7" t="s">
        <v>359</v>
      </c>
      <c r="G142" s="7" t="s">
        <v>120</v>
      </c>
      <c r="H142" s="7" t="s">
        <v>222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388</v>
      </c>
      <c r="D143" s="30" t="s">
        <v>217</v>
      </c>
      <c r="E143" s="8" t="s">
        <v>360</v>
      </c>
      <c r="F143" s="7" t="s">
        <v>361</v>
      </c>
      <c r="G143" s="7" t="s">
        <v>8</v>
      </c>
      <c r="H143" s="7" t="s">
        <v>362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30" x14ac:dyDescent="0.25">
      <c r="A144" s="8">
        <f t="shared" si="2"/>
        <v>141</v>
      </c>
      <c r="B144" s="7" t="s">
        <v>149</v>
      </c>
      <c r="C144" s="7" t="s">
        <v>387</v>
      </c>
      <c r="D144" s="30" t="s">
        <v>217</v>
      </c>
      <c r="E144" s="8" t="s">
        <v>363</v>
      </c>
      <c r="F144" s="7" t="s">
        <v>364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90" x14ac:dyDescent="0.25">
      <c r="A145" s="8">
        <f t="shared" si="2"/>
        <v>142</v>
      </c>
      <c r="B145" s="7" t="s">
        <v>30</v>
      </c>
      <c r="C145" s="7" t="s">
        <v>394</v>
      </c>
      <c r="D145" s="30" t="s">
        <v>217</v>
      </c>
      <c r="E145" s="8" t="s">
        <v>365</v>
      </c>
      <c r="F145" s="7" t="s">
        <v>366</v>
      </c>
      <c r="G145" s="7" t="s">
        <v>129</v>
      </c>
      <c r="H145" s="7" t="s">
        <v>367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389</v>
      </c>
      <c r="D146" s="30" t="s">
        <v>217</v>
      </c>
      <c r="E146" s="8" t="s">
        <v>368</v>
      </c>
      <c r="F146" s="7" t="s">
        <v>373</v>
      </c>
      <c r="G146" s="7" t="s">
        <v>8</v>
      </c>
      <c r="H146" s="7" t="s">
        <v>369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7" t="s">
        <v>395</v>
      </c>
      <c r="D147" s="30" t="s">
        <v>217</v>
      </c>
      <c r="E147" s="8" t="s">
        <v>370</v>
      </c>
      <c r="F147" s="7" t="s">
        <v>371</v>
      </c>
      <c r="G147" s="7" t="s">
        <v>8</v>
      </c>
      <c r="H147" s="7" t="s">
        <v>372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391</v>
      </c>
      <c r="D148" s="30" t="s">
        <v>217</v>
      </c>
      <c r="E148" s="8" t="s">
        <v>374</v>
      </c>
      <c r="F148" s="7" t="s">
        <v>375</v>
      </c>
      <c r="G148" s="7" t="s">
        <v>8</v>
      </c>
      <c r="H148" s="7" t="s">
        <v>376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45" x14ac:dyDescent="0.25">
      <c r="A149" s="8">
        <f t="shared" si="2"/>
        <v>146</v>
      </c>
      <c r="B149" s="8" t="s">
        <v>103</v>
      </c>
      <c r="C149" s="8" t="s">
        <v>389</v>
      </c>
      <c r="D149" s="8" t="s">
        <v>217</v>
      </c>
      <c r="E149" s="8" t="s">
        <v>377</v>
      </c>
      <c r="F149" s="8" t="s">
        <v>378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386</v>
      </c>
      <c r="D150" s="8" t="s">
        <v>217</v>
      </c>
      <c r="E150" s="8" t="s">
        <v>379</v>
      </c>
      <c r="F150" s="8" t="s">
        <v>380</v>
      </c>
      <c r="G150" s="8" t="s">
        <v>8</v>
      </c>
      <c r="H150" s="8" t="s">
        <v>381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393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249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60" x14ac:dyDescent="0.25">
      <c r="A152" s="8">
        <f t="shared" si="2"/>
        <v>149</v>
      </c>
      <c r="B152" s="8" t="s">
        <v>127</v>
      </c>
      <c r="C152" s="8" t="s">
        <v>393</v>
      </c>
      <c r="D152" s="8" t="s">
        <v>217</v>
      </c>
      <c r="E152" s="8" t="s">
        <v>384</v>
      </c>
      <c r="F152" s="8" t="s">
        <v>385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30" x14ac:dyDescent="0.25">
      <c r="A153" s="8">
        <f t="shared" si="2"/>
        <v>150</v>
      </c>
      <c r="B153" s="8" t="s">
        <v>73</v>
      </c>
      <c r="C153" s="8" t="s">
        <v>391</v>
      </c>
      <c r="D153" s="8" t="s">
        <v>217</v>
      </c>
      <c r="E153" s="8" t="s">
        <v>396</v>
      </c>
      <c r="F153" s="8" t="s">
        <v>397</v>
      </c>
      <c r="G153" s="8" t="s">
        <v>43</v>
      </c>
      <c r="H153" s="8" t="s">
        <v>500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386</v>
      </c>
      <c r="D154" s="8" t="s">
        <v>217</v>
      </c>
      <c r="E154" s="8" t="s">
        <v>398</v>
      </c>
      <c r="F154" s="8" t="s">
        <v>399</v>
      </c>
      <c r="G154" s="8" t="s">
        <v>8</v>
      </c>
      <c r="H154" s="8" t="s">
        <v>403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386</v>
      </c>
      <c r="D155" s="8" t="s">
        <v>217</v>
      </c>
      <c r="E155" s="8" t="s">
        <v>398</v>
      </c>
      <c r="F155" s="8" t="s">
        <v>399</v>
      </c>
      <c r="G155" s="8" t="s">
        <v>8</v>
      </c>
      <c r="H155" s="8" t="s">
        <v>404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8" t="s">
        <v>395</v>
      </c>
      <c r="D156" s="8" t="s">
        <v>217</v>
      </c>
      <c r="E156" s="8" t="s">
        <v>400</v>
      </c>
      <c r="F156" s="8" t="s">
        <v>401</v>
      </c>
      <c r="G156" s="8" t="s">
        <v>129</v>
      </c>
      <c r="H156" s="8" t="s">
        <v>402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389</v>
      </c>
      <c r="D157" s="30" t="s">
        <v>217</v>
      </c>
      <c r="E157" s="8" t="s">
        <v>405</v>
      </c>
      <c r="F157" s="7" t="s">
        <v>406</v>
      </c>
      <c r="G157" s="7" t="s">
        <v>8</v>
      </c>
      <c r="H157" s="7" t="s">
        <v>407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15.75" x14ac:dyDescent="0.25">
      <c r="A158" s="8">
        <f t="shared" si="2"/>
        <v>155</v>
      </c>
      <c r="B158" s="7" t="s">
        <v>149</v>
      </c>
      <c r="C158" s="7" t="s">
        <v>388</v>
      </c>
      <c r="D158" s="30" t="s">
        <v>217</v>
      </c>
      <c r="E158" s="8" t="s">
        <v>408</v>
      </c>
      <c r="F158" s="7" t="s">
        <v>409</v>
      </c>
      <c r="G158" s="7" t="s">
        <v>43</v>
      </c>
      <c r="H158" s="7" t="s">
        <v>410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393</v>
      </c>
      <c r="D159" s="30" t="s">
        <v>217</v>
      </c>
      <c r="E159" s="8" t="s">
        <v>411</v>
      </c>
      <c r="F159" s="7" t="s">
        <v>412</v>
      </c>
      <c r="G159" s="7" t="s">
        <v>8</v>
      </c>
      <c r="H159" s="7" t="s">
        <v>242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7" t="s">
        <v>395</v>
      </c>
      <c r="D160" s="30" t="s">
        <v>217</v>
      </c>
      <c r="E160" s="8" t="s">
        <v>413</v>
      </c>
      <c r="F160" s="7" t="s">
        <v>414</v>
      </c>
      <c r="G160" s="7" t="s">
        <v>120</v>
      </c>
      <c r="H160" s="7" t="s">
        <v>417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30" x14ac:dyDescent="0.25">
      <c r="A161" s="8">
        <f t="shared" si="2"/>
        <v>158</v>
      </c>
      <c r="B161" s="7" t="s">
        <v>33</v>
      </c>
      <c r="C161" s="7" t="s">
        <v>388</v>
      </c>
      <c r="D161" s="30" t="s">
        <v>217</v>
      </c>
      <c r="E161" s="8" t="s">
        <v>215</v>
      </c>
      <c r="F161" s="7" t="s">
        <v>228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7" t="s">
        <v>395</v>
      </c>
      <c r="D162" s="30" t="s">
        <v>217</v>
      </c>
      <c r="E162" s="8" t="s">
        <v>415</v>
      </c>
      <c r="F162" s="7" t="s">
        <v>416</v>
      </c>
      <c r="G162" s="54" t="s">
        <v>43</v>
      </c>
      <c r="H162" s="53" t="s">
        <v>410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386</v>
      </c>
      <c r="D163" s="30" t="s">
        <v>217</v>
      </c>
      <c r="E163" s="8" t="s">
        <v>418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7" t="s">
        <v>395</v>
      </c>
      <c r="D164" s="30" t="s">
        <v>217</v>
      </c>
      <c r="E164" s="8" t="s">
        <v>419</v>
      </c>
      <c r="F164" s="7" t="s">
        <v>420</v>
      </c>
      <c r="G164" s="7" t="s">
        <v>129</v>
      </c>
      <c r="H164" s="7" t="s">
        <v>421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387</v>
      </c>
      <c r="D165" s="30" t="s">
        <v>217</v>
      </c>
      <c r="E165" s="8" t="s">
        <v>422</v>
      </c>
      <c r="F165" s="7" t="s">
        <v>423</v>
      </c>
      <c r="G165" s="7" t="s">
        <v>8</v>
      </c>
      <c r="H165" s="7" t="s">
        <v>424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45" x14ac:dyDescent="0.25">
      <c r="A166" s="8">
        <f t="shared" si="2"/>
        <v>163</v>
      </c>
      <c r="B166" s="7" t="s">
        <v>99</v>
      </c>
      <c r="C166" s="7" t="s">
        <v>395</v>
      </c>
      <c r="D166" s="30" t="s">
        <v>217</v>
      </c>
      <c r="E166" s="8" t="s">
        <v>425</v>
      </c>
      <c r="F166" s="7" t="s">
        <v>426</v>
      </c>
      <c r="G166" s="54" t="s">
        <v>8</v>
      </c>
      <c r="H166" s="53" t="s">
        <v>427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393</v>
      </c>
      <c r="D167" s="30" t="s">
        <v>217</v>
      </c>
      <c r="E167" s="8" t="s">
        <v>428</v>
      </c>
      <c r="F167" s="7" t="s">
        <v>429</v>
      </c>
      <c r="G167" s="54" t="s">
        <v>8</v>
      </c>
      <c r="H167" s="53" t="s">
        <v>369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392</v>
      </c>
      <c r="D168" s="30" t="s">
        <v>217</v>
      </c>
      <c r="E168" s="8" t="s">
        <v>430</v>
      </c>
      <c r="F168" s="7" t="s">
        <v>431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7" t="s">
        <v>395</v>
      </c>
      <c r="D169" s="30" t="s">
        <v>217</v>
      </c>
      <c r="E169" s="8" t="s">
        <v>433</v>
      </c>
      <c r="F169" s="7" t="s">
        <v>432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7" t="s">
        <v>395</v>
      </c>
      <c r="D170" s="30" t="s">
        <v>217</v>
      </c>
      <c r="E170" s="8" t="s">
        <v>433</v>
      </c>
      <c r="F170" s="7" t="s">
        <v>432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7" t="s">
        <v>395</v>
      </c>
      <c r="D171" s="30" t="s">
        <v>217</v>
      </c>
      <c r="E171" s="8" t="s">
        <v>434</v>
      </c>
      <c r="F171" s="7" t="s">
        <v>435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7" t="s">
        <v>395</v>
      </c>
      <c r="D172" s="30" t="s">
        <v>217</v>
      </c>
      <c r="E172" s="8" t="s">
        <v>436</v>
      </c>
      <c r="F172" s="7" t="s">
        <v>437</v>
      </c>
      <c r="G172" s="54" t="s">
        <v>129</v>
      </c>
      <c r="H172" s="53" t="s">
        <v>347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45" x14ac:dyDescent="0.25">
      <c r="A173" s="8">
        <f t="shared" si="2"/>
        <v>170</v>
      </c>
      <c r="B173" s="7" t="s">
        <v>149</v>
      </c>
      <c r="C173" s="7" t="s">
        <v>395</v>
      </c>
      <c r="D173" s="30" t="s">
        <v>217</v>
      </c>
      <c r="E173" s="8" t="s">
        <v>438</v>
      </c>
      <c r="F173" s="7" t="s">
        <v>439</v>
      </c>
      <c r="G173" s="54" t="s">
        <v>8</v>
      </c>
      <c r="H173" s="53" t="s">
        <v>440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389</v>
      </c>
      <c r="D174" s="30" t="s">
        <v>217</v>
      </c>
      <c r="E174" s="8" t="s">
        <v>441</v>
      </c>
      <c r="F174" s="7" t="s">
        <v>442</v>
      </c>
      <c r="G174" s="54" t="s">
        <v>43</v>
      </c>
      <c r="H174" s="53" t="s">
        <v>501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391</v>
      </c>
      <c r="D175" s="30" t="s">
        <v>217</v>
      </c>
      <c r="E175" s="8" t="s">
        <v>443</v>
      </c>
      <c r="F175" s="7" t="s">
        <v>444</v>
      </c>
      <c r="G175" s="54" t="s">
        <v>8</v>
      </c>
      <c r="H175" s="53" t="s">
        <v>369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7" t="s">
        <v>395</v>
      </c>
      <c r="D176" s="30" t="s">
        <v>217</v>
      </c>
      <c r="E176" s="8" t="s">
        <v>445</v>
      </c>
      <c r="F176" s="7" t="s">
        <v>446</v>
      </c>
      <c r="G176" s="54" t="s">
        <v>8</v>
      </c>
      <c r="H176" s="53" t="s">
        <v>447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7" t="s">
        <v>395</v>
      </c>
      <c r="D177" s="30" t="s">
        <v>217</v>
      </c>
      <c r="E177" s="8" t="s">
        <v>448</v>
      </c>
      <c r="F177" s="7" t="s">
        <v>450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391</v>
      </c>
      <c r="D178" s="30" t="s">
        <v>217</v>
      </c>
      <c r="E178" s="8" t="s">
        <v>449</v>
      </c>
      <c r="F178" s="7" t="s">
        <v>451</v>
      </c>
      <c r="G178" s="54" t="s">
        <v>43</v>
      </c>
      <c r="H178" s="53" t="s">
        <v>452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204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393</v>
      </c>
      <c r="D179" s="30" t="s">
        <v>217</v>
      </c>
      <c r="E179" s="8" t="s">
        <v>453</v>
      </c>
      <c r="F179" s="7" t="s">
        <v>454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5" x14ac:dyDescent="0.25">
      <c r="A180" s="8">
        <f t="shared" si="2"/>
        <v>177</v>
      </c>
      <c r="B180" s="7" t="s">
        <v>48</v>
      </c>
      <c r="C180" s="7" t="s">
        <v>395</v>
      </c>
      <c r="D180" s="30" t="s">
        <v>217</v>
      </c>
      <c r="E180" s="8" t="s">
        <v>455</v>
      </c>
      <c r="F180" s="7" t="s">
        <v>456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389</v>
      </c>
      <c r="D181" s="30" t="s">
        <v>217</v>
      </c>
      <c r="E181" s="8" t="s">
        <v>457</v>
      </c>
      <c r="F181" s="7" t="s">
        <v>458</v>
      </c>
      <c r="G181" s="54" t="s">
        <v>120</v>
      </c>
      <c r="H181" s="53" t="s">
        <v>222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45" x14ac:dyDescent="0.25">
      <c r="A182" s="8">
        <f t="shared" si="2"/>
        <v>179</v>
      </c>
      <c r="B182" s="7" t="s">
        <v>30</v>
      </c>
      <c r="C182" s="7" t="s">
        <v>392</v>
      </c>
      <c r="D182" s="30" t="s">
        <v>217</v>
      </c>
      <c r="E182" s="8" t="s">
        <v>459</v>
      </c>
      <c r="F182" s="7" t="s">
        <v>460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30" x14ac:dyDescent="0.25">
      <c r="A183" s="8">
        <f t="shared" si="2"/>
        <v>180</v>
      </c>
      <c r="B183" s="7" t="s">
        <v>44</v>
      </c>
      <c r="C183" s="7" t="s">
        <v>388</v>
      </c>
      <c r="D183" s="30" t="s">
        <v>217</v>
      </c>
      <c r="E183" s="8" t="s">
        <v>461</v>
      </c>
      <c r="F183" s="7" t="s">
        <v>462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7" t="s">
        <v>395</v>
      </c>
      <c r="D184" s="30" t="s">
        <v>217</v>
      </c>
      <c r="E184" s="8" t="s">
        <v>463</v>
      </c>
      <c r="F184" s="7" t="s">
        <v>464</v>
      </c>
      <c r="G184" s="54" t="s">
        <v>8</v>
      </c>
      <c r="H184" s="53" t="s">
        <v>249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387</v>
      </c>
      <c r="D185" s="30" t="s">
        <v>217</v>
      </c>
      <c r="E185" s="8" t="s">
        <v>466</v>
      </c>
      <c r="F185" s="7" t="s">
        <v>467</v>
      </c>
      <c r="G185" s="54" t="s">
        <v>8</v>
      </c>
      <c r="H185" s="53" t="s">
        <v>314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388</v>
      </c>
      <c r="D186" s="30" t="s">
        <v>217</v>
      </c>
      <c r="E186" s="8" t="s">
        <v>468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386</v>
      </c>
      <c r="D187" s="30" t="s">
        <v>217</v>
      </c>
      <c r="E187" s="8" t="s">
        <v>469</v>
      </c>
      <c r="F187" s="7" t="s">
        <v>470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386</v>
      </c>
      <c r="D188" s="30" t="s">
        <v>217</v>
      </c>
      <c r="E188" s="8" t="s">
        <v>469</v>
      </c>
      <c r="F188" s="7" t="s">
        <v>470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389</v>
      </c>
      <c r="D189" s="30" t="s">
        <v>217</v>
      </c>
      <c r="E189" s="8" t="s">
        <v>471</v>
      </c>
      <c r="F189" s="7" t="s">
        <v>472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7" t="s">
        <v>395</v>
      </c>
      <c r="D190" s="30" t="s">
        <v>217</v>
      </c>
      <c r="E190" s="8" t="s">
        <v>473</v>
      </c>
      <c r="F190" s="7" t="s">
        <v>474</v>
      </c>
      <c r="G190" s="54" t="s">
        <v>8</v>
      </c>
      <c r="H190" s="53" t="s">
        <v>475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30" x14ac:dyDescent="0.25">
      <c r="A191" s="8">
        <f t="shared" si="2"/>
        <v>188</v>
      </c>
      <c r="B191" s="7" t="s">
        <v>195</v>
      </c>
      <c r="C191" s="7" t="s">
        <v>388</v>
      </c>
      <c r="D191" s="30" t="s">
        <v>217</v>
      </c>
      <c r="E191" s="8" t="s">
        <v>476</v>
      </c>
      <c r="F191" s="7" t="s">
        <v>477</v>
      </c>
      <c r="G191" s="54" t="s">
        <v>43</v>
      </c>
      <c r="H191" s="53" t="s">
        <v>478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387</v>
      </c>
      <c r="D192" s="30" t="s">
        <v>217</v>
      </c>
      <c r="E192" s="8" t="s">
        <v>479</v>
      </c>
      <c r="F192" s="7" t="s">
        <v>480</v>
      </c>
      <c r="G192" s="54" t="s">
        <v>481</v>
      </c>
      <c r="H192" s="53" t="s">
        <v>482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388</v>
      </c>
      <c r="D193" s="30" t="s">
        <v>217</v>
      </c>
      <c r="E193" s="8" t="s">
        <v>483</v>
      </c>
      <c r="F193" s="7" t="s">
        <v>484</v>
      </c>
      <c r="G193" s="54" t="s">
        <v>129</v>
      </c>
      <c r="H193" s="53" t="s">
        <v>485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30" x14ac:dyDescent="0.25">
      <c r="A194" s="8">
        <f t="shared" si="2"/>
        <v>191</v>
      </c>
      <c r="B194" s="8" t="s">
        <v>80</v>
      </c>
      <c r="C194" s="8" t="s">
        <v>395</v>
      </c>
      <c r="D194" s="30" t="s">
        <v>217</v>
      </c>
      <c r="E194" s="8" t="s">
        <v>486</v>
      </c>
      <c r="F194" s="7" t="s">
        <v>487</v>
      </c>
      <c r="G194" s="54" t="s">
        <v>8</v>
      </c>
      <c r="H194" s="53" t="s">
        <v>475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393</v>
      </c>
      <c r="D195" s="30" t="s">
        <v>217</v>
      </c>
      <c r="E195" s="8" t="s">
        <v>490</v>
      </c>
      <c r="F195" s="7" t="s">
        <v>488</v>
      </c>
      <c r="G195" s="54" t="s">
        <v>8</v>
      </c>
      <c r="H195" s="53" t="s">
        <v>334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30" x14ac:dyDescent="0.25">
      <c r="A196" s="8">
        <f t="shared" si="2"/>
        <v>193</v>
      </c>
      <c r="B196" s="8" t="s">
        <v>48</v>
      </c>
      <c r="C196" s="8" t="s">
        <v>390</v>
      </c>
      <c r="D196" s="30" t="s">
        <v>217</v>
      </c>
      <c r="E196" s="8" t="s">
        <v>491</v>
      </c>
      <c r="F196" s="7" t="s">
        <v>489</v>
      </c>
      <c r="G196" s="54" t="s">
        <v>8</v>
      </c>
      <c r="H196" s="53" t="s">
        <v>475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30" x14ac:dyDescent="0.25">
      <c r="A197" s="8">
        <f t="shared" si="2"/>
        <v>194</v>
      </c>
      <c r="B197" s="8" t="s">
        <v>11</v>
      </c>
      <c r="C197" s="8" t="s">
        <v>391</v>
      </c>
      <c r="D197" s="30" t="s">
        <v>217</v>
      </c>
      <c r="E197" s="8" t="s">
        <v>492</v>
      </c>
      <c r="F197" s="7" t="s">
        <v>493</v>
      </c>
      <c r="G197" s="54" t="s">
        <v>8</v>
      </c>
      <c r="H197" s="53" t="s">
        <v>494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38.25" x14ac:dyDescent="0.25">
      <c r="A198" s="8">
        <f t="shared" ref="A198:A235" si="3">A197+1</f>
        <v>195</v>
      </c>
      <c r="B198" s="8" t="s">
        <v>195</v>
      </c>
      <c r="C198" s="8" t="s">
        <v>394</v>
      </c>
      <c r="D198" s="30" t="s">
        <v>217</v>
      </c>
      <c r="E198" s="8" t="s">
        <v>495</v>
      </c>
      <c r="F198" s="7" t="s">
        <v>465</v>
      </c>
      <c r="G198" s="54" t="s">
        <v>120</v>
      </c>
      <c r="H198" s="53" t="s">
        <v>356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8" t="s">
        <v>395</v>
      </c>
      <c r="D199" s="30" t="s">
        <v>217</v>
      </c>
      <c r="E199" s="8" t="s">
        <v>496</v>
      </c>
      <c r="F199" s="7" t="s">
        <v>497</v>
      </c>
      <c r="G199" s="54" t="s">
        <v>8</v>
      </c>
      <c r="H199" s="53" t="s">
        <v>424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8" t="s">
        <v>395</v>
      </c>
      <c r="D200" s="30" t="s">
        <v>217</v>
      </c>
      <c r="E200" s="8" t="s">
        <v>503</v>
      </c>
      <c r="F200" s="7" t="s">
        <v>502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390</v>
      </c>
      <c r="D201" s="30" t="s">
        <v>217</v>
      </c>
      <c r="E201" s="8" t="s">
        <v>504</v>
      </c>
      <c r="F201" s="7" t="s">
        <v>489</v>
      </c>
      <c r="G201" s="54" t="s">
        <v>8</v>
      </c>
      <c r="H201" s="53" t="s">
        <v>505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8" t="s">
        <v>395</v>
      </c>
      <c r="D202" s="30" t="s">
        <v>217</v>
      </c>
      <c r="E202" s="8" t="s">
        <v>506</v>
      </c>
      <c r="F202" s="7" t="s">
        <v>508</v>
      </c>
      <c r="G202" s="54" t="s">
        <v>8</v>
      </c>
      <c r="H202" s="53" t="s">
        <v>507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390</v>
      </c>
      <c r="D203" s="30" t="s">
        <v>217</v>
      </c>
      <c r="E203" s="8" t="s">
        <v>509</v>
      </c>
      <c r="F203" s="7" t="s">
        <v>510</v>
      </c>
      <c r="G203" s="54" t="s">
        <v>8</v>
      </c>
      <c r="H203" s="53" t="s">
        <v>512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204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390</v>
      </c>
      <c r="D204" s="30" t="s">
        <v>217</v>
      </c>
      <c r="E204" s="8" t="s">
        <v>509</v>
      </c>
      <c r="F204" s="7" t="s">
        <v>511</v>
      </c>
      <c r="G204" s="54" t="s">
        <v>8</v>
      </c>
      <c r="H204" s="53" t="s">
        <v>512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204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8" t="s">
        <v>395</v>
      </c>
      <c r="D205" s="30" t="s">
        <v>217</v>
      </c>
      <c r="E205" s="8" t="s">
        <v>513</v>
      </c>
      <c r="F205" s="7" t="s">
        <v>514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393</v>
      </c>
      <c r="D206" s="30" t="s">
        <v>217</v>
      </c>
      <c r="E206" s="8" t="s">
        <v>515</v>
      </c>
      <c r="F206" s="7" t="s">
        <v>201</v>
      </c>
      <c r="G206" s="54" t="s">
        <v>120</v>
      </c>
      <c r="H206" s="53" t="s">
        <v>516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8" t="s">
        <v>395</v>
      </c>
      <c r="D207" s="30" t="s">
        <v>217</v>
      </c>
      <c r="E207" s="8" t="s">
        <v>517</v>
      </c>
      <c r="F207" s="7" t="s">
        <v>518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8" t="s">
        <v>395</v>
      </c>
      <c r="D208" s="30" t="s">
        <v>217</v>
      </c>
      <c r="E208" s="8" t="s">
        <v>519</v>
      </c>
      <c r="F208" s="7" t="s">
        <v>522</v>
      </c>
      <c r="G208" s="54" t="s">
        <v>8</v>
      </c>
      <c r="H208" s="53" t="s">
        <v>521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8" t="s">
        <v>395</v>
      </c>
      <c r="D209" s="30" t="s">
        <v>217</v>
      </c>
      <c r="E209" s="8" t="s">
        <v>520</v>
      </c>
      <c r="F209" s="7" t="s">
        <v>523</v>
      </c>
      <c r="G209" s="54" t="s">
        <v>8</v>
      </c>
      <c r="H209" s="53" t="s">
        <v>521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388</v>
      </c>
      <c r="D210" s="30" t="s">
        <v>217</v>
      </c>
      <c r="E210" s="8" t="s">
        <v>524</v>
      </c>
      <c r="F210" s="7" t="s">
        <v>525</v>
      </c>
      <c r="G210" s="54" t="s">
        <v>8</v>
      </c>
      <c r="H210" s="53" t="s">
        <v>300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388</v>
      </c>
      <c r="D211" s="30" t="s">
        <v>217</v>
      </c>
      <c r="E211" s="8" t="s">
        <v>526</v>
      </c>
      <c r="F211" s="7" t="s">
        <v>527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388</v>
      </c>
      <c r="D212" s="30" t="s">
        <v>217</v>
      </c>
      <c r="E212" s="8" t="s">
        <v>526</v>
      </c>
      <c r="F212" s="7" t="s">
        <v>527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8" t="s">
        <v>395</v>
      </c>
      <c r="D213" s="30" t="s">
        <v>217</v>
      </c>
      <c r="E213" s="8" t="s">
        <v>528</v>
      </c>
      <c r="F213" s="7" t="s">
        <v>529</v>
      </c>
      <c r="G213" s="54" t="s">
        <v>8</v>
      </c>
      <c r="H213" s="53" t="s">
        <v>530</v>
      </c>
      <c r="I213" s="12">
        <v>224000000</v>
      </c>
      <c r="J213" s="13">
        <v>102181600</v>
      </c>
      <c r="K213" s="11">
        <v>44185</v>
      </c>
      <c r="L213" s="11" t="s">
        <v>531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388</v>
      </c>
      <c r="D214" s="30" t="s">
        <v>217</v>
      </c>
      <c r="E214" s="8" t="s">
        <v>532</v>
      </c>
      <c r="F214" s="7" t="s">
        <v>533</v>
      </c>
      <c r="G214" s="54" t="s">
        <v>8</v>
      </c>
      <c r="H214" s="53" t="s">
        <v>534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387</v>
      </c>
      <c r="D215" s="30" t="s">
        <v>217</v>
      </c>
      <c r="E215" s="8" t="s">
        <v>535</v>
      </c>
      <c r="F215" s="7" t="s">
        <v>162</v>
      </c>
      <c r="G215" s="54" t="s">
        <v>8</v>
      </c>
      <c r="H215" s="53" t="s">
        <v>536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388</v>
      </c>
      <c r="D216" s="30" t="s">
        <v>217</v>
      </c>
      <c r="E216" s="8" t="s">
        <v>537</v>
      </c>
      <c r="F216" s="7" t="s">
        <v>538</v>
      </c>
      <c r="G216" s="54" t="s">
        <v>8</v>
      </c>
      <c r="H216" s="53" t="s">
        <v>357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389</v>
      </c>
      <c r="D217" s="30" t="s">
        <v>217</v>
      </c>
      <c r="E217" s="8" t="s">
        <v>539</v>
      </c>
      <c r="F217" s="7" t="s">
        <v>540</v>
      </c>
      <c r="G217" s="54" t="s">
        <v>8</v>
      </c>
      <c r="H217" s="53" t="s">
        <v>541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388</v>
      </c>
      <c r="D218" s="30" t="s">
        <v>217</v>
      </c>
      <c r="E218" s="8" t="s">
        <v>542</v>
      </c>
      <c r="F218" s="7" t="s">
        <v>543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392</v>
      </c>
      <c r="D219" s="30" t="s">
        <v>217</v>
      </c>
      <c r="E219" s="8" t="s">
        <v>544</v>
      </c>
      <c r="F219" s="7" t="s">
        <v>545</v>
      </c>
      <c r="G219" s="54" t="s">
        <v>548</v>
      </c>
      <c r="H219" s="53" t="s">
        <v>549</v>
      </c>
      <c r="I219" s="12">
        <v>30000000</v>
      </c>
      <c r="J219" s="13">
        <v>10531504.199999999</v>
      </c>
      <c r="K219" s="11">
        <v>44230</v>
      </c>
      <c r="L219" s="11" t="s">
        <v>47</v>
      </c>
      <c r="M219" s="7" t="s">
        <v>138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392</v>
      </c>
      <c r="D220" s="30" t="s">
        <v>217</v>
      </c>
      <c r="E220" s="8" t="s">
        <v>546</v>
      </c>
      <c r="F220" s="7" t="s">
        <v>547</v>
      </c>
      <c r="G220" s="54" t="s">
        <v>8</v>
      </c>
      <c r="H220" s="53" t="s">
        <v>475</v>
      </c>
      <c r="I220" s="12">
        <v>63000000</v>
      </c>
      <c r="J220" s="13">
        <v>75000000</v>
      </c>
      <c r="K220" s="11">
        <v>44225</v>
      </c>
      <c r="L220" s="11" t="s">
        <v>47</v>
      </c>
      <c r="M220" s="7" t="s">
        <v>138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392</v>
      </c>
      <c r="D221" s="30" t="s">
        <v>217</v>
      </c>
      <c r="E221" s="8" t="s">
        <v>546</v>
      </c>
      <c r="F221" s="7" t="s">
        <v>547</v>
      </c>
      <c r="G221" s="54" t="s">
        <v>8</v>
      </c>
      <c r="H221" s="53" t="s">
        <v>475</v>
      </c>
      <c r="I221" s="12">
        <v>20000000</v>
      </c>
      <c r="J221" s="13">
        <v>3000000</v>
      </c>
      <c r="K221" s="11">
        <v>44225</v>
      </c>
      <c r="L221" s="11" t="s">
        <v>47</v>
      </c>
      <c r="M221" s="7" t="s">
        <v>138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7" t="s">
        <v>395</v>
      </c>
      <c r="D222" s="30" t="s">
        <v>217</v>
      </c>
      <c r="E222" s="8" t="s">
        <v>550</v>
      </c>
      <c r="F222" s="7" t="s">
        <v>551</v>
      </c>
      <c r="G222" s="54" t="s">
        <v>548</v>
      </c>
      <c r="H222" s="53" t="s">
        <v>552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390</v>
      </c>
      <c r="D223" s="30" t="s">
        <v>217</v>
      </c>
      <c r="E223" s="8" t="s">
        <v>553</v>
      </c>
      <c r="F223" s="7" t="s">
        <v>554</v>
      </c>
      <c r="G223" s="54" t="s">
        <v>120</v>
      </c>
      <c r="H223" s="53" t="s">
        <v>555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395</v>
      </c>
      <c r="D224" s="30" t="s">
        <v>217</v>
      </c>
      <c r="E224" s="8" t="s">
        <v>556</v>
      </c>
      <c r="F224" s="7" t="s">
        <v>557</v>
      </c>
      <c r="G224" s="54" t="s">
        <v>8</v>
      </c>
      <c r="H224" s="53" t="s">
        <v>372</v>
      </c>
      <c r="I224" s="12">
        <v>90000000</v>
      </c>
      <c r="J224" s="13">
        <v>35806000</v>
      </c>
      <c r="K224" s="11">
        <v>44251</v>
      </c>
      <c r="L224" s="11" t="s">
        <v>47</v>
      </c>
      <c r="M224" s="7" t="s">
        <v>138</v>
      </c>
      <c r="N224" s="8" t="s">
        <v>36</v>
      </c>
      <c r="O224" s="39"/>
    </row>
    <row r="225" spans="1:15" ht="45" x14ac:dyDescent="0.25">
      <c r="A225" s="8">
        <f t="shared" si="3"/>
        <v>222</v>
      </c>
      <c r="B225" s="7" t="s">
        <v>61</v>
      </c>
      <c r="C225" s="7" t="s">
        <v>386</v>
      </c>
      <c r="D225" s="30" t="s">
        <v>217</v>
      </c>
      <c r="E225" s="8" t="s">
        <v>558</v>
      </c>
      <c r="F225" s="7" t="s">
        <v>162</v>
      </c>
      <c r="G225" s="54" t="s">
        <v>8</v>
      </c>
      <c r="H225" s="53" t="s">
        <v>372</v>
      </c>
      <c r="I225" s="12">
        <v>8000000</v>
      </c>
      <c r="J225" s="13">
        <v>4000000</v>
      </c>
      <c r="K225" s="11">
        <v>44242</v>
      </c>
      <c r="L225" s="11" t="s">
        <v>581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389</v>
      </c>
      <c r="D226" s="30" t="s">
        <v>217</v>
      </c>
      <c r="E226" s="8" t="s">
        <v>559</v>
      </c>
      <c r="F226" s="7" t="s">
        <v>561</v>
      </c>
      <c r="G226" s="54" t="s">
        <v>120</v>
      </c>
      <c r="H226" s="53" t="s">
        <v>560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387</v>
      </c>
      <c r="D227" s="7" t="s">
        <v>217</v>
      </c>
      <c r="E227" s="8" t="s">
        <v>562</v>
      </c>
      <c r="F227" s="7" t="s">
        <v>563</v>
      </c>
      <c r="G227" s="7" t="s">
        <v>8</v>
      </c>
      <c r="H227" s="7" t="s">
        <v>516</v>
      </c>
      <c r="I227" s="61">
        <v>3000000000</v>
      </c>
      <c r="J227" s="62">
        <v>1500000000</v>
      </c>
      <c r="K227" s="11">
        <v>44239</v>
      </c>
      <c r="L227" s="7" t="s">
        <v>47</v>
      </c>
      <c r="M227" s="7" t="s">
        <v>138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387</v>
      </c>
      <c r="D228" s="7" t="s">
        <v>217</v>
      </c>
      <c r="E228" s="8" t="s">
        <v>564</v>
      </c>
      <c r="F228" s="7" t="s">
        <v>565</v>
      </c>
      <c r="G228" s="7" t="s">
        <v>8</v>
      </c>
      <c r="H228" s="7" t="s">
        <v>566</v>
      </c>
      <c r="I228" s="61">
        <v>1670085000</v>
      </c>
      <c r="J228" s="62">
        <v>835042500</v>
      </c>
      <c r="K228" s="11">
        <v>44239</v>
      </c>
      <c r="L228" s="7" t="s">
        <v>47</v>
      </c>
      <c r="M228" s="7" t="s">
        <v>138</v>
      </c>
      <c r="N228" s="62" t="s">
        <v>16</v>
      </c>
    </row>
    <row r="229" spans="1:15" ht="30" x14ac:dyDescent="0.25">
      <c r="A229" s="8">
        <f t="shared" si="3"/>
        <v>226</v>
      </c>
      <c r="B229" s="7" t="s">
        <v>133</v>
      </c>
      <c r="C229" s="7" t="s">
        <v>387</v>
      </c>
      <c r="D229" s="7" t="s">
        <v>217</v>
      </c>
      <c r="E229" s="8" t="s">
        <v>567</v>
      </c>
      <c r="F229" s="7" t="s">
        <v>568</v>
      </c>
      <c r="G229" s="7" t="s">
        <v>120</v>
      </c>
      <c r="H229" s="7" t="s">
        <v>569</v>
      </c>
      <c r="I229" s="61">
        <v>20000000</v>
      </c>
      <c r="J229" s="62">
        <v>10000000</v>
      </c>
      <c r="K229" s="11">
        <v>44265</v>
      </c>
      <c r="L229" s="7" t="s">
        <v>47</v>
      </c>
      <c r="M229" s="7" t="s">
        <v>138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387</v>
      </c>
      <c r="D230" s="7" t="s">
        <v>217</v>
      </c>
      <c r="E230" s="8" t="s">
        <v>570</v>
      </c>
      <c r="F230" s="7" t="s">
        <v>571</v>
      </c>
      <c r="G230" s="7" t="s">
        <v>120</v>
      </c>
      <c r="H230" s="7" t="s">
        <v>555</v>
      </c>
      <c r="I230" s="61">
        <v>10000000</v>
      </c>
      <c r="J230" s="62">
        <v>4800000</v>
      </c>
      <c r="K230" s="11">
        <v>44224</v>
      </c>
      <c r="L230" s="7" t="s">
        <v>47</v>
      </c>
      <c r="M230" s="7" t="s">
        <v>138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389</v>
      </c>
      <c r="D231" s="7" t="s">
        <v>217</v>
      </c>
      <c r="E231" s="8" t="s">
        <v>572</v>
      </c>
      <c r="F231" s="7" t="s">
        <v>573</v>
      </c>
      <c r="G231" s="7" t="s">
        <v>8</v>
      </c>
      <c r="H231" s="7" t="s">
        <v>447</v>
      </c>
      <c r="I231" s="61">
        <v>181800000</v>
      </c>
      <c r="J231" s="62">
        <v>85000000</v>
      </c>
      <c r="K231" s="11">
        <v>44243</v>
      </c>
      <c r="L231" s="7" t="s">
        <v>47</v>
      </c>
      <c r="M231" s="7" t="s">
        <v>138</v>
      </c>
      <c r="N231" s="62" t="s">
        <v>36</v>
      </c>
    </row>
    <row r="232" spans="1:15" ht="45" x14ac:dyDescent="0.25">
      <c r="A232" s="8">
        <f t="shared" si="3"/>
        <v>229</v>
      </c>
      <c r="B232" s="7" t="s">
        <v>103</v>
      </c>
      <c r="C232" s="7" t="s">
        <v>389</v>
      </c>
      <c r="D232" s="7" t="s">
        <v>217</v>
      </c>
      <c r="E232" s="8" t="s">
        <v>572</v>
      </c>
      <c r="F232" s="7" t="s">
        <v>573</v>
      </c>
      <c r="G232" s="7" t="s">
        <v>8</v>
      </c>
      <c r="H232" s="7" t="s">
        <v>447</v>
      </c>
      <c r="I232" s="61">
        <v>30000000</v>
      </c>
      <c r="J232" s="62">
        <v>15000000</v>
      </c>
      <c r="K232" s="11">
        <v>44243</v>
      </c>
      <c r="L232" s="7" t="s">
        <v>47</v>
      </c>
      <c r="M232" s="7" t="s">
        <v>138</v>
      </c>
      <c r="N232" s="62" t="s">
        <v>36</v>
      </c>
    </row>
    <row r="233" spans="1:15" ht="30" x14ac:dyDescent="0.25">
      <c r="A233" s="8">
        <f t="shared" si="3"/>
        <v>230</v>
      </c>
      <c r="B233" s="7" t="s">
        <v>149</v>
      </c>
      <c r="C233" s="7" t="s">
        <v>393</v>
      </c>
      <c r="D233" s="7" t="s">
        <v>217</v>
      </c>
      <c r="E233" s="8" t="s">
        <v>574</v>
      </c>
      <c r="F233" s="7" t="s">
        <v>575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/>
      <c r="M233" s="7" t="s">
        <v>138</v>
      </c>
      <c r="N233" s="62" t="s">
        <v>36</v>
      </c>
    </row>
    <row r="234" spans="1:15" ht="45" x14ac:dyDescent="0.25">
      <c r="A234" s="8">
        <f t="shared" si="3"/>
        <v>231</v>
      </c>
      <c r="B234" s="7" t="s">
        <v>149</v>
      </c>
      <c r="C234" s="7" t="s">
        <v>386</v>
      </c>
      <c r="D234" s="7" t="s">
        <v>217</v>
      </c>
      <c r="E234" s="8" t="s">
        <v>576</v>
      </c>
      <c r="F234" s="7" t="s">
        <v>577</v>
      </c>
      <c r="G234" s="7" t="s">
        <v>8</v>
      </c>
      <c r="H234" s="7" t="s">
        <v>407</v>
      </c>
      <c r="I234" s="61">
        <v>1316000000</v>
      </c>
      <c r="J234" s="62">
        <v>541189000</v>
      </c>
      <c r="K234" s="11">
        <v>44253</v>
      </c>
      <c r="L234" s="7"/>
      <c r="M234" s="7" t="s">
        <v>138</v>
      </c>
      <c r="N234" s="62" t="s">
        <v>16</v>
      </c>
    </row>
    <row r="235" spans="1:15" ht="45" x14ac:dyDescent="0.25">
      <c r="A235" s="8">
        <f t="shared" si="3"/>
        <v>232</v>
      </c>
      <c r="B235" s="7" t="s">
        <v>80</v>
      </c>
      <c r="C235" s="7" t="s">
        <v>392</v>
      </c>
      <c r="D235" s="7" t="s">
        <v>217</v>
      </c>
      <c r="E235" s="8" t="s">
        <v>579</v>
      </c>
      <c r="F235" s="7" t="s">
        <v>578</v>
      </c>
      <c r="G235" s="7" t="s">
        <v>548</v>
      </c>
      <c r="H235" s="7" t="s">
        <v>580</v>
      </c>
      <c r="I235" s="61">
        <v>300000000</v>
      </c>
      <c r="J235" s="62">
        <v>109500000</v>
      </c>
      <c r="K235" s="11">
        <v>44267</v>
      </c>
      <c r="L235" s="11">
        <v>44270</v>
      </c>
      <c r="M235" s="7" t="s">
        <v>23</v>
      </c>
      <c r="N235" s="62" t="s">
        <v>16</v>
      </c>
    </row>
    <row r="236" spans="1:15" x14ac:dyDescent="0.25">
      <c r="A236" s="40"/>
      <c r="B236" s="39"/>
      <c r="C236" s="39"/>
      <c r="D236" s="39"/>
      <c r="E236" s="40"/>
      <c r="F236" s="39"/>
      <c r="G236" s="39"/>
      <c r="H236" s="39"/>
      <c r="I236" s="63"/>
      <c r="J236" s="64"/>
      <c r="K236" s="52"/>
      <c r="L236" s="39"/>
      <c r="M236" s="39"/>
      <c r="N236" s="63"/>
    </row>
    <row r="237" spans="1:15" x14ac:dyDescent="0.25">
      <c r="A237" s="40"/>
      <c r="B237" s="39"/>
      <c r="C237" s="39"/>
      <c r="D237" s="39"/>
      <c r="E237" s="40"/>
      <c r="F237" s="39"/>
      <c r="G237" s="39"/>
      <c r="H237" s="39"/>
      <c r="I237" s="63"/>
      <c r="J237" s="64"/>
      <c r="K237" s="52"/>
      <c r="L237" s="39"/>
      <c r="M237" s="39"/>
      <c r="N237" s="63"/>
    </row>
    <row r="238" spans="1:15" x14ac:dyDescent="0.25">
      <c r="A238" s="40"/>
      <c r="B238" s="39"/>
      <c r="C238" s="39"/>
      <c r="D238" s="39"/>
      <c r="E238" s="40"/>
      <c r="F238" s="39"/>
      <c r="G238" s="39"/>
      <c r="H238" s="39"/>
      <c r="I238" s="63"/>
      <c r="J238" s="64"/>
      <c r="K238" s="52"/>
      <c r="L238" s="39"/>
      <c r="M238" s="39"/>
      <c r="N238" s="63"/>
    </row>
    <row r="239" spans="1:15" x14ac:dyDescent="0.25">
      <c r="A239" s="40"/>
      <c r="B239" s="39"/>
      <c r="C239" s="39"/>
      <c r="D239" s="39"/>
      <c r="E239" s="40"/>
      <c r="F239" s="39"/>
      <c r="G239" s="39"/>
      <c r="H239" s="39"/>
      <c r="I239" s="63"/>
      <c r="J239" s="64"/>
      <c r="K239" s="52"/>
      <c r="L239" s="39"/>
      <c r="M239" s="39"/>
      <c r="N239" s="63"/>
    </row>
    <row r="240" spans="1:15" x14ac:dyDescent="0.25">
      <c r="A240" s="40"/>
      <c r="B240" s="39"/>
      <c r="C240" s="39"/>
      <c r="D240" s="39"/>
      <c r="E240" s="40"/>
      <c r="F240" s="39"/>
      <c r="G240" s="39"/>
      <c r="H240" s="39"/>
      <c r="I240" s="39"/>
      <c r="J240" s="40"/>
      <c r="K240" s="52"/>
      <c r="L240" s="39"/>
      <c r="M240" s="39"/>
      <c r="N240" s="63"/>
    </row>
    <row r="241" spans="1:14" x14ac:dyDescent="0.25">
      <c r="A241" s="40"/>
      <c r="B241" s="39"/>
      <c r="C241" s="39"/>
      <c r="D241" s="39"/>
      <c r="E241" s="40"/>
      <c r="F241" s="39"/>
      <c r="G241" s="39"/>
      <c r="H241" s="39"/>
      <c r="I241" s="39"/>
      <c r="J241" s="40"/>
      <c r="K241" s="52"/>
      <c r="L241" s="39"/>
      <c r="M241" s="39"/>
      <c r="N241" s="63"/>
    </row>
    <row r="242" spans="1:14" x14ac:dyDescent="0.25">
      <c r="I242" s="48">
        <f>SUBTOTAL(9,I4:I240)</f>
        <v>60359262081</v>
      </c>
      <c r="J242" s="48">
        <f>SUBTOTAL(9,J4:J240)</f>
        <v>26049291782.190002</v>
      </c>
    </row>
    <row r="246" spans="1:14" x14ac:dyDescent="0.25">
      <c r="I246" s="50">
        <f>I242/1000000</f>
        <v>60359.262081000001</v>
      </c>
      <c r="J246" s="51">
        <f>J242/1000000</f>
        <v>26049.291782190001</v>
      </c>
    </row>
    <row r="248" spans="1:14" ht="30" x14ac:dyDescent="0.25">
      <c r="D248" s="1" t="s">
        <v>25</v>
      </c>
      <c r="E248" s="6">
        <v>232</v>
      </c>
      <c r="G248" s="48"/>
      <c r="H248" s="48"/>
    </row>
    <row r="249" spans="1:14" ht="30" x14ac:dyDescent="0.25">
      <c r="D249" s="1" t="s">
        <v>26</v>
      </c>
      <c r="E249" s="6">
        <v>14</v>
      </c>
      <c r="G249" s="48"/>
      <c r="H249" s="48"/>
      <c r="J249" s="51"/>
    </row>
    <row r="250" spans="1:14" ht="30" x14ac:dyDescent="0.25">
      <c r="D250" s="1" t="s">
        <v>27</v>
      </c>
      <c r="E250" s="6">
        <v>218</v>
      </c>
      <c r="G250" s="48"/>
      <c r="H250" s="48"/>
      <c r="I250" s="50">
        <f>I242/1000000000</f>
        <v>60.359262080999997</v>
      </c>
      <c r="J250" s="51">
        <f>J242/1000000000</f>
        <v>26.049291782190004</v>
      </c>
    </row>
    <row r="251" spans="1:14" x14ac:dyDescent="0.25">
      <c r="G251" s="50"/>
      <c r="H251" s="50"/>
      <c r="I251" s="50"/>
      <c r="J251" s="51"/>
    </row>
    <row r="253" spans="1:14" x14ac:dyDescent="0.25">
      <c r="G253" s="48"/>
      <c r="H253" s="48"/>
      <c r="I253" s="50"/>
      <c r="J253" s="51"/>
    </row>
    <row r="255" spans="1:14" x14ac:dyDescent="0.25">
      <c r="G255" s="48"/>
      <c r="H255" s="48"/>
    </row>
    <row r="256" spans="1:14" x14ac:dyDescent="0.25">
      <c r="G256" s="48"/>
      <c r="H256" s="48"/>
    </row>
    <row r="257" spans="7:10" x14ac:dyDescent="0.25">
      <c r="G257" s="50"/>
      <c r="H257" s="50"/>
      <c r="I257" s="50"/>
      <c r="J257" s="51"/>
    </row>
    <row r="258" spans="7:10" x14ac:dyDescent="0.25">
      <c r="I258" s="48"/>
      <c r="J258" s="49"/>
    </row>
    <row r="259" spans="7:10" x14ac:dyDescent="0.25">
      <c r="H259" s="48"/>
      <c r="I259" s="48"/>
      <c r="J259" s="49"/>
    </row>
    <row r="263" spans="7:10" x14ac:dyDescent="0.25">
      <c r="I263" s="50"/>
      <c r="J263" s="50"/>
    </row>
    <row r="264" spans="7:10" x14ac:dyDescent="0.25">
      <c r="I264" s="48"/>
      <c r="J264" s="49"/>
    </row>
    <row r="267" spans="7:10" x14ac:dyDescent="0.25">
      <c r="I267" s="48"/>
      <c r="J267" s="48"/>
    </row>
  </sheetData>
  <autoFilter ref="A2:N235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2021-03-26T11:40:17Z</dcterms:modified>
</cp:coreProperties>
</file>